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flankspeed-my.sharepoint-mil.us/personal/carla_s_smith17_civ_us_navy_mil/Documents/Documents/"/>
    </mc:Choice>
  </mc:AlternateContent>
  <xr:revisionPtr revIDLastSave="8" documentId="8_{CB8C73FB-0F71-4DE7-8868-972A8BFB20A9}" xr6:coauthVersionLast="47" xr6:coauthVersionMax="47" xr10:uidLastSave="{5A6A096A-515A-43C8-8272-1CD1D44F6CD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C90" i="1" l="1"/>
  <c r="F22" i="1" s="1"/>
  <c r="C77" i="1"/>
  <c r="H74" i="1"/>
  <c r="F65" i="1"/>
  <c r="B65" i="1"/>
  <c r="F20" i="1" s="1"/>
  <c r="G54" i="1"/>
  <c r="F67" i="1" s="1"/>
  <c r="C54" i="1"/>
  <c r="F41" i="1"/>
  <c r="F21" i="1" s="1"/>
  <c r="B41" i="1"/>
  <c r="G30" i="1"/>
  <c r="C30" i="1"/>
  <c r="B67" i="1" l="1"/>
  <c r="C91" i="1"/>
  <c r="F14" i="1"/>
  <c r="F19" i="1"/>
  <c r="F43" i="1"/>
  <c r="F23" i="1"/>
  <c r="B43" i="1"/>
  <c r="F13" i="1"/>
  <c r="F11" i="1"/>
  <c r="F16" i="1" s="1"/>
  <c r="F24" i="1" l="1"/>
</calcChain>
</file>

<file path=xl/sharedStrings.xml><?xml version="1.0" encoding="utf-8"?>
<sst xmlns="http://schemas.openxmlformats.org/spreadsheetml/2006/main" count="114" uniqueCount="57">
  <si>
    <t>FINANCIAL REPORT OF ENTERTAINING CHAPTER FOR PROVINCE CONVENTION</t>
  </si>
  <si>
    <t>PROVINCE:</t>
  </si>
  <si>
    <t>CONVENTION DATES:</t>
  </si>
  <si>
    <t>CONVENTION CHAIRMAN:</t>
  </si>
  <si>
    <t>CHAPTER NAME:</t>
  </si>
  <si>
    <t>Total Convention Summary</t>
  </si>
  <si>
    <t>TOTAL RECEIPTS:</t>
  </si>
  <si>
    <t>Mixer</t>
  </si>
  <si>
    <t>Luncheon</t>
  </si>
  <si>
    <t>Banquet</t>
  </si>
  <si>
    <t>Brunch</t>
  </si>
  <si>
    <t>General Expense</t>
  </si>
  <si>
    <t>TOTAL</t>
  </si>
  <si>
    <t>TOTAL EXPENSES:</t>
  </si>
  <si>
    <t>Total Profit/Loss</t>
  </si>
  <si>
    <t>MIXER</t>
  </si>
  <si>
    <t>LUNCHEON</t>
  </si>
  <si>
    <t>RECEIPTS:</t>
  </si>
  <si>
    <t>Number of Tickets</t>
  </si>
  <si>
    <t>Cost Per Ticket</t>
  </si>
  <si>
    <t>TOTAL RECEIPTS</t>
  </si>
  <si>
    <t>EXPENSES:</t>
  </si>
  <si>
    <t>Food</t>
  </si>
  <si>
    <t>Tax &amp; Tip</t>
  </si>
  <si>
    <t>Decorations</t>
  </si>
  <si>
    <t>Favors</t>
  </si>
  <si>
    <t>Entertainment</t>
  </si>
  <si>
    <t>Program</t>
  </si>
  <si>
    <t>Room Rent</t>
  </si>
  <si>
    <t>Other</t>
  </si>
  <si>
    <t>TOTAL EXPENSES</t>
  </si>
  <si>
    <t>TOTAL PROFIT/LOSS</t>
  </si>
  <si>
    <t>2/2025                                                                     PC 2.10</t>
  </si>
  <si>
    <t>BANQUET</t>
  </si>
  <si>
    <t>COST OTHER THAN SOCIAL EVENTS</t>
  </si>
  <si>
    <t>RECEIPTS</t>
  </si>
  <si>
    <t>Raffle</t>
  </si>
  <si>
    <t># of Delegates:</t>
  </si>
  <si>
    <t>Sale of Centerpieces and/or Favors</t>
  </si>
  <si>
    <t># of Non-Delegates:</t>
  </si>
  <si>
    <t>Registration Fee:</t>
  </si>
  <si>
    <t>EXPENSES</t>
  </si>
  <si>
    <t>Stationery</t>
  </si>
  <si>
    <t>Badges &amp; Ribbon</t>
  </si>
  <si>
    <t>Printing</t>
  </si>
  <si>
    <t>Miscellaneous</t>
  </si>
  <si>
    <t>Paraphernalia</t>
  </si>
  <si>
    <t>Postage</t>
  </si>
  <si>
    <t>Programs</t>
  </si>
  <si>
    <t>Meeting Room Charges</t>
  </si>
  <si>
    <t>Tickets</t>
  </si>
  <si>
    <t>2/2025                                                                       PC 2.11</t>
  </si>
  <si>
    <t>Theta</t>
  </si>
  <si>
    <t>10/3/2025 - 10/5/2025</t>
  </si>
  <si>
    <t>Lorie Hacker</t>
  </si>
  <si>
    <t>Eta Beta</t>
  </si>
  <si>
    <t>BRUNCH (Saturday &amp; Sunday)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</si>
</sst>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0" xfId="0" applyFont="1" applyFill="1"/>
    <xf numFmtId="0" fontId="2" fillId="0" borderId="2" xfId="0" applyFont="1" applyBorder="1"/>
    <xf numFmtId="0" fontId="5" fillId="0" borderId="0" xfId="0" applyFont="1"/>
    <xf numFmtId="0" fontId="3" fillId="3" borderId="0" xfId="0" applyFont="1" applyFill="1" applyAlignment="1" applyProtection="1">
      <alignment horizontal="right"/>
      <protection locked="0"/>
    </xf>
    <xf numFmtId="164" fontId="3" fillId="3" borderId="0" xfId="0" applyNumberFormat="1" applyFont="1" applyFill="1" applyAlignment="1" applyProtection="1">
      <alignment horizontal="right"/>
      <protection locked="0"/>
    </xf>
    <xf numFmtId="164" fontId="2" fillId="3" borderId="0" xfId="0" applyNumberFormat="1" applyFont="1" applyFill="1" applyAlignment="1" applyProtection="1">
      <alignment horizontal="right"/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64" fontId="2" fillId="0" borderId="0" xfId="0" applyNumberFormat="1" applyFont="1" applyAlignment="1" applyProtection="1">
      <alignment horizontal="right"/>
      <protection locked="0"/>
    </xf>
    <xf numFmtId="164" fontId="2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2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2" fillId="0" borderId="2" xfId="0" applyFont="1" applyBorder="1" applyProtection="1"/>
    <xf numFmtId="0" fontId="2" fillId="0" borderId="0" xfId="0" applyFont="1" applyProtection="1"/>
    <xf numFmtId="0" fontId="3" fillId="0" borderId="2" xfId="0" applyFont="1" applyBorder="1" applyProtection="1"/>
    <xf numFmtId="0" fontId="3" fillId="0" borderId="0" xfId="0" applyFont="1" applyProtection="1"/>
    <xf numFmtId="0" fontId="3" fillId="0" borderId="2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7" fillId="0" borderId="0" xfId="0" applyFont="1" applyAlignment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right"/>
      <protection locked="0"/>
    </xf>
    <xf numFmtId="0" fontId="2" fillId="0" borderId="0" xfId="0" applyFont="1" applyAlignment="1"/>
    <xf numFmtId="0" fontId="0" fillId="0" borderId="0" xfId="0" applyAlignment="1"/>
    <xf numFmtId="0" fontId="1" fillId="0" borderId="0" xfId="0" applyFont="1" applyAlignme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right"/>
    </xf>
    <xf numFmtId="0" fontId="0" fillId="0" borderId="0" xfId="0" applyAlignment="1" applyProtection="1"/>
    <xf numFmtId="0" fontId="1" fillId="0" borderId="2" xfId="0" applyFont="1" applyBorder="1" applyAlignment="1" applyProtection="1">
      <protection locked="0"/>
    </xf>
    <xf numFmtId="0" fontId="1" fillId="0" borderId="2" xfId="0" applyFont="1" applyBorder="1" applyAlignment="1" applyProtection="1"/>
    <xf numFmtId="0" fontId="6" fillId="0" borderId="0" xfId="0" applyFont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95"/>
  <sheetViews>
    <sheetView tabSelected="1" zoomScale="130" zoomScaleNormal="130" workbookViewId="0">
      <selection activeCell="F19" sqref="F19"/>
    </sheetView>
  </sheetViews>
  <sheetFormatPr defaultColWidth="12.5703125" defaultRowHeight="15.75" customHeight="1" x14ac:dyDescent="0.2"/>
  <sheetData>
    <row r="1" spans="1:8" x14ac:dyDescent="0.25">
      <c r="A1" s="35" t="s">
        <v>0</v>
      </c>
      <c r="B1" s="25"/>
      <c r="C1" s="25"/>
      <c r="D1" s="25"/>
      <c r="E1" s="25"/>
      <c r="F1" s="25"/>
      <c r="G1" s="25"/>
      <c r="H1" s="25"/>
    </row>
    <row r="2" spans="1:8" ht="12.75" x14ac:dyDescent="0.2">
      <c r="A2" s="36"/>
      <c r="B2" s="25"/>
      <c r="C2" s="25"/>
      <c r="D2" s="25"/>
      <c r="E2" s="25"/>
      <c r="F2" s="25"/>
      <c r="G2" s="25"/>
      <c r="H2" s="25"/>
    </row>
    <row r="3" spans="1:8" x14ac:dyDescent="0.25">
      <c r="A3" s="9" t="s">
        <v>1</v>
      </c>
      <c r="B3" s="37" t="s">
        <v>52</v>
      </c>
      <c r="C3" s="38"/>
      <c r="D3" s="8"/>
      <c r="E3" s="24" t="s">
        <v>2</v>
      </c>
      <c r="F3" s="25"/>
      <c r="G3" s="37" t="s">
        <v>53</v>
      </c>
      <c r="H3" s="38"/>
    </row>
    <row r="4" spans="1:8" ht="12.75" x14ac:dyDescent="0.2">
      <c r="A4" s="7"/>
      <c r="B4" s="7"/>
      <c r="C4" s="7"/>
      <c r="D4" s="7"/>
      <c r="E4" s="7"/>
      <c r="F4" s="7"/>
      <c r="G4" s="7"/>
      <c r="H4" s="7"/>
    </row>
    <row r="5" spans="1:8" x14ac:dyDescent="0.25">
      <c r="A5" s="33" t="s">
        <v>3</v>
      </c>
      <c r="B5" s="33"/>
      <c r="C5" s="33"/>
      <c r="D5" s="39" t="s">
        <v>54</v>
      </c>
      <c r="E5" s="39"/>
      <c r="F5" s="39"/>
      <c r="G5" s="39"/>
      <c r="H5" s="39"/>
    </row>
    <row r="6" spans="1:8" ht="12.75" x14ac:dyDescent="0.2">
      <c r="A6" s="7"/>
      <c r="B6" s="7"/>
      <c r="C6" s="7"/>
      <c r="D6" s="7"/>
      <c r="E6" s="7"/>
      <c r="F6" s="7"/>
      <c r="G6" s="7"/>
      <c r="H6" s="7"/>
    </row>
    <row r="7" spans="1:8" x14ac:dyDescent="0.25">
      <c r="A7" s="33" t="s">
        <v>4</v>
      </c>
      <c r="B7" s="33"/>
      <c r="C7" s="40" t="s">
        <v>55</v>
      </c>
      <c r="D7" s="39"/>
      <c r="E7" s="39"/>
      <c r="F7" s="39"/>
      <c r="G7" s="39"/>
      <c r="H7" s="39"/>
    </row>
    <row r="8" spans="1:8" ht="12.75" x14ac:dyDescent="0.2">
      <c r="A8" s="8"/>
      <c r="B8" s="8"/>
      <c r="C8" s="8"/>
      <c r="D8" s="8"/>
      <c r="E8" s="8"/>
      <c r="F8" s="8"/>
      <c r="G8" s="8"/>
      <c r="H8" s="8"/>
    </row>
    <row r="9" spans="1:8" x14ac:dyDescent="0.25">
      <c r="A9" s="35" t="s">
        <v>5</v>
      </c>
      <c r="B9" s="25"/>
      <c r="C9" s="25"/>
      <c r="D9" s="25"/>
      <c r="E9" s="25"/>
      <c r="F9" s="25"/>
      <c r="G9" s="25"/>
      <c r="H9" s="25"/>
    </row>
    <row r="10" spans="1:8" ht="12.75" x14ac:dyDescent="0.2">
      <c r="A10" s="8"/>
      <c r="B10" s="8"/>
      <c r="C10" s="8" t="s">
        <v>6</v>
      </c>
      <c r="D10" s="8"/>
      <c r="E10" s="8"/>
      <c r="F10" s="8"/>
      <c r="G10" s="8"/>
      <c r="H10" s="8"/>
    </row>
    <row r="11" spans="1:8" ht="12.75" x14ac:dyDescent="0.2">
      <c r="A11" s="8"/>
      <c r="B11" s="8"/>
      <c r="C11" s="8"/>
      <c r="D11" s="8" t="s">
        <v>7</v>
      </c>
      <c r="E11" s="8"/>
      <c r="F11" s="10">
        <f>C30</f>
        <v>1368</v>
      </c>
      <c r="G11" s="8"/>
      <c r="H11" s="8"/>
    </row>
    <row r="12" spans="1:8" ht="12.75" x14ac:dyDescent="0.2">
      <c r="A12" s="8"/>
      <c r="B12" s="8"/>
      <c r="C12" s="8"/>
      <c r="D12" s="8" t="s">
        <v>8</v>
      </c>
      <c r="E12" s="8"/>
      <c r="F12" s="10">
        <f>G30</f>
        <v>1690</v>
      </c>
      <c r="G12" s="8"/>
      <c r="H12" s="8"/>
    </row>
    <row r="13" spans="1:8" ht="12.75" x14ac:dyDescent="0.2">
      <c r="A13" s="8"/>
      <c r="B13" s="8"/>
      <c r="C13" s="8"/>
      <c r="D13" s="8" t="s">
        <v>9</v>
      </c>
      <c r="E13" s="8"/>
      <c r="F13" s="10">
        <f>C54</f>
        <v>2494</v>
      </c>
      <c r="G13" s="8"/>
      <c r="H13" s="8"/>
    </row>
    <row r="14" spans="1:8" ht="12.75" x14ac:dyDescent="0.2">
      <c r="A14" s="8"/>
      <c r="B14" s="8"/>
      <c r="C14" s="8"/>
      <c r="D14" s="8" t="s">
        <v>10</v>
      </c>
      <c r="E14" s="8"/>
      <c r="F14" s="10">
        <f>G54</f>
        <v>1880</v>
      </c>
      <c r="G14" s="8"/>
      <c r="H14" s="8"/>
    </row>
    <row r="15" spans="1:8" ht="12.75" x14ac:dyDescent="0.2">
      <c r="A15" s="8"/>
      <c r="B15" s="8"/>
      <c r="C15" s="8"/>
      <c r="D15" s="8" t="s">
        <v>11</v>
      </c>
      <c r="E15" s="8"/>
      <c r="F15" s="10">
        <v>65.040000000000006</v>
      </c>
      <c r="G15" s="8"/>
      <c r="H15" s="8"/>
    </row>
    <row r="16" spans="1:8" ht="12.75" x14ac:dyDescent="0.2">
      <c r="A16" s="8"/>
      <c r="B16" s="8"/>
      <c r="C16" s="8"/>
      <c r="D16" s="8"/>
      <c r="E16" s="8" t="s">
        <v>12</v>
      </c>
      <c r="F16" s="10">
        <f>SUM(F11:F15)</f>
        <v>7497.04</v>
      </c>
      <c r="G16" s="8"/>
      <c r="H16" s="8"/>
    </row>
    <row r="17" spans="1:8" ht="12.75" x14ac:dyDescent="0.2">
      <c r="A17" s="8"/>
      <c r="B17" s="8"/>
      <c r="C17" s="36" t="s">
        <v>13</v>
      </c>
      <c r="D17" s="25"/>
      <c r="E17" s="8"/>
      <c r="F17" s="11"/>
      <c r="G17" s="8"/>
      <c r="H17" s="8"/>
    </row>
    <row r="18" spans="1:8" ht="12.75" x14ac:dyDescent="0.2">
      <c r="A18" s="8"/>
      <c r="B18" s="8"/>
      <c r="C18" s="8"/>
      <c r="D18" s="8" t="s">
        <v>7</v>
      </c>
      <c r="E18" s="8"/>
      <c r="F18" s="10">
        <v>1150</v>
      </c>
      <c r="G18" s="8"/>
      <c r="H18" s="8"/>
    </row>
    <row r="19" spans="1:8" ht="12.75" x14ac:dyDescent="0.2">
      <c r="A19" s="8"/>
      <c r="B19" s="8"/>
      <c r="C19" s="8"/>
      <c r="D19" s="8" t="s">
        <v>8</v>
      </c>
      <c r="E19" s="8"/>
      <c r="F19" s="10">
        <f>F41</f>
        <v>1506.1599999999999</v>
      </c>
      <c r="G19" s="8"/>
      <c r="H19" s="8"/>
    </row>
    <row r="20" spans="1:8" ht="12.75" x14ac:dyDescent="0.2">
      <c r="A20" s="8"/>
      <c r="B20" s="8"/>
      <c r="C20" s="8"/>
      <c r="D20" s="8" t="s">
        <v>9</v>
      </c>
      <c r="E20" s="8"/>
      <c r="F20" s="10">
        <f>B65</f>
        <v>2622.6800000000003</v>
      </c>
      <c r="G20" s="8"/>
      <c r="H20" s="8"/>
    </row>
    <row r="21" spans="1:8" ht="12.75" x14ac:dyDescent="0.2">
      <c r="A21" s="8"/>
      <c r="B21" s="8"/>
      <c r="C21" s="8"/>
      <c r="D21" s="8" t="s">
        <v>10</v>
      </c>
      <c r="E21" s="8"/>
      <c r="F21" s="10">
        <f>F41</f>
        <v>1506.1599999999999</v>
      </c>
      <c r="G21" s="8"/>
      <c r="H21" s="8"/>
    </row>
    <row r="22" spans="1:8" ht="12.75" x14ac:dyDescent="0.2">
      <c r="A22" s="8"/>
      <c r="B22" s="8"/>
      <c r="C22" s="8"/>
      <c r="D22" s="8" t="s">
        <v>11</v>
      </c>
      <c r="E22" s="8"/>
      <c r="F22" s="10">
        <f>C90</f>
        <v>65.040000000000006</v>
      </c>
      <c r="G22" s="8"/>
      <c r="H22" s="8"/>
    </row>
    <row r="23" spans="1:8" ht="12.75" x14ac:dyDescent="0.2">
      <c r="A23" s="8"/>
      <c r="B23" s="8"/>
      <c r="C23" s="8"/>
      <c r="D23" s="8"/>
      <c r="E23" s="8" t="s">
        <v>12</v>
      </c>
      <c r="F23" s="10">
        <f>SUM(F18:F22)</f>
        <v>6850.04</v>
      </c>
      <c r="G23" s="8"/>
      <c r="H23" s="8"/>
    </row>
    <row r="24" spans="1:8" ht="12.75" x14ac:dyDescent="0.2">
      <c r="A24" s="8"/>
      <c r="B24" s="8"/>
      <c r="C24" s="8"/>
      <c r="D24" s="8"/>
      <c r="E24" s="8" t="s">
        <v>14</v>
      </c>
      <c r="F24" s="10">
        <f>F16-F23</f>
        <v>647</v>
      </c>
      <c r="G24" s="8"/>
      <c r="H24" s="8"/>
    </row>
    <row r="25" spans="1:8" ht="12.75" x14ac:dyDescent="0.2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35" t="s">
        <v>15</v>
      </c>
      <c r="B26" s="25"/>
      <c r="C26" s="25"/>
      <c r="D26" s="25"/>
      <c r="E26" s="27" t="s">
        <v>16</v>
      </c>
      <c r="F26" s="25"/>
      <c r="G26" s="25"/>
      <c r="H26" s="25"/>
    </row>
    <row r="27" spans="1:8" x14ac:dyDescent="0.25">
      <c r="A27" s="31" t="s">
        <v>17</v>
      </c>
      <c r="B27" s="25"/>
      <c r="C27" s="8"/>
      <c r="D27" s="8"/>
      <c r="E27" s="44" t="s">
        <v>17</v>
      </c>
      <c r="F27" s="42"/>
      <c r="G27" s="8"/>
      <c r="H27" s="8"/>
    </row>
    <row r="28" spans="1:8" x14ac:dyDescent="0.25">
      <c r="A28" s="32" t="s">
        <v>18</v>
      </c>
      <c r="B28" s="25"/>
      <c r="C28" s="4">
        <v>57</v>
      </c>
      <c r="D28" s="7"/>
      <c r="E28" s="41" t="s">
        <v>18</v>
      </c>
      <c r="F28" s="42"/>
      <c r="G28" s="4">
        <v>65</v>
      </c>
      <c r="H28" s="7"/>
    </row>
    <row r="29" spans="1:8" x14ac:dyDescent="0.25">
      <c r="A29" s="32" t="s">
        <v>19</v>
      </c>
      <c r="B29" s="25"/>
      <c r="C29" s="5">
        <v>24</v>
      </c>
      <c r="D29" s="7"/>
      <c r="E29" s="41" t="s">
        <v>19</v>
      </c>
      <c r="F29" s="42"/>
      <c r="G29" s="5">
        <v>26</v>
      </c>
      <c r="H29" s="7"/>
    </row>
    <row r="30" spans="1:8" x14ac:dyDescent="0.25">
      <c r="A30" s="32" t="s">
        <v>20</v>
      </c>
      <c r="B30" s="25"/>
      <c r="C30" s="12">
        <f>C28*C29</f>
        <v>1368</v>
      </c>
      <c r="D30" s="7"/>
      <c r="E30" s="41" t="s">
        <v>20</v>
      </c>
      <c r="F30" s="42"/>
      <c r="G30" s="12">
        <f>G28*G29</f>
        <v>1690</v>
      </c>
      <c r="H30" s="7"/>
    </row>
    <row r="31" spans="1:8" x14ac:dyDescent="0.25">
      <c r="A31" s="31" t="s">
        <v>21</v>
      </c>
      <c r="B31" s="25"/>
      <c r="C31" s="25"/>
      <c r="D31" s="7"/>
      <c r="E31" s="43" t="s">
        <v>21</v>
      </c>
      <c r="F31" s="25"/>
      <c r="G31" s="25"/>
      <c r="H31" s="7"/>
    </row>
    <row r="32" spans="1:8" x14ac:dyDescent="0.25">
      <c r="A32" s="9" t="s">
        <v>22</v>
      </c>
      <c r="B32" s="5">
        <v>912</v>
      </c>
      <c r="C32" s="7"/>
      <c r="D32" s="7"/>
      <c r="E32" s="15" t="s">
        <v>22</v>
      </c>
      <c r="F32" s="5">
        <v>1105</v>
      </c>
      <c r="G32" s="7"/>
      <c r="H32" s="7"/>
    </row>
    <row r="33" spans="1:8" x14ac:dyDescent="0.25">
      <c r="A33" s="9" t="s">
        <v>23</v>
      </c>
      <c r="B33" s="5">
        <v>138</v>
      </c>
      <c r="C33" s="7"/>
      <c r="D33" s="7"/>
      <c r="E33" s="15" t="s">
        <v>23</v>
      </c>
      <c r="F33" s="5">
        <v>243.1</v>
      </c>
      <c r="G33" s="7"/>
      <c r="H33" s="7"/>
    </row>
    <row r="34" spans="1:8" x14ac:dyDescent="0.25">
      <c r="A34" s="9" t="s">
        <v>24</v>
      </c>
      <c r="B34" s="5">
        <v>0</v>
      </c>
      <c r="C34" s="7"/>
      <c r="D34" s="7"/>
      <c r="E34" s="15" t="s">
        <v>24</v>
      </c>
      <c r="F34" s="5">
        <v>14.81</v>
      </c>
      <c r="G34" s="7"/>
      <c r="H34" s="7"/>
    </row>
    <row r="35" spans="1:8" x14ac:dyDescent="0.25">
      <c r="A35" s="9" t="s">
        <v>25</v>
      </c>
      <c r="B35" s="5">
        <v>0</v>
      </c>
      <c r="C35" s="7"/>
      <c r="D35" s="7"/>
      <c r="E35" s="15" t="s">
        <v>25</v>
      </c>
      <c r="F35" s="5">
        <v>43.25</v>
      </c>
      <c r="G35" s="7"/>
      <c r="H35" s="7"/>
    </row>
    <row r="36" spans="1:8" x14ac:dyDescent="0.25">
      <c r="A36" s="9" t="s">
        <v>26</v>
      </c>
      <c r="B36" s="5">
        <v>0</v>
      </c>
      <c r="C36" s="7"/>
      <c r="D36" s="7"/>
      <c r="E36" s="15" t="s">
        <v>26</v>
      </c>
      <c r="F36" s="5">
        <v>0</v>
      </c>
      <c r="G36" s="7"/>
      <c r="H36" s="7"/>
    </row>
    <row r="37" spans="1:8" x14ac:dyDescent="0.25">
      <c r="A37" s="9" t="s">
        <v>27</v>
      </c>
      <c r="B37" s="5">
        <v>0</v>
      </c>
      <c r="C37" s="29"/>
      <c r="D37" s="30"/>
      <c r="E37" s="15" t="s">
        <v>27</v>
      </c>
      <c r="F37" s="5">
        <v>0</v>
      </c>
      <c r="G37" s="29"/>
      <c r="H37" s="30"/>
    </row>
    <row r="38" spans="1:8" x14ac:dyDescent="0.25">
      <c r="A38" s="9" t="s">
        <v>28</v>
      </c>
      <c r="B38" s="5">
        <v>100</v>
      </c>
      <c r="C38" s="29"/>
      <c r="D38" s="30"/>
      <c r="E38" s="15" t="s">
        <v>28</v>
      </c>
      <c r="F38" s="5">
        <v>100</v>
      </c>
      <c r="G38" s="29"/>
      <c r="H38" s="30"/>
    </row>
    <row r="39" spans="1:8" x14ac:dyDescent="0.25">
      <c r="A39" s="9" t="s">
        <v>29</v>
      </c>
      <c r="B39" s="5">
        <v>0</v>
      </c>
      <c r="C39" s="29"/>
      <c r="D39" s="30"/>
      <c r="E39" s="15" t="s">
        <v>29</v>
      </c>
      <c r="F39" s="5">
        <v>0</v>
      </c>
      <c r="G39" s="29"/>
      <c r="H39" s="30"/>
    </row>
    <row r="40" spans="1:8" ht="12.75" x14ac:dyDescent="0.2">
      <c r="A40" s="7"/>
      <c r="B40" s="11"/>
      <c r="C40" s="8"/>
      <c r="D40" s="8"/>
      <c r="E40" s="13"/>
      <c r="F40" s="11"/>
      <c r="G40" s="8"/>
      <c r="H40" s="8"/>
    </row>
    <row r="41" spans="1:8" x14ac:dyDescent="0.25">
      <c r="A41" s="7"/>
      <c r="B41" s="12">
        <f>SUM(B32:B40)</f>
        <v>1150</v>
      </c>
      <c r="C41" s="24" t="s">
        <v>30</v>
      </c>
      <c r="D41" s="25"/>
      <c r="E41" s="13"/>
      <c r="F41" s="12">
        <f>SUM(F32:F40)</f>
        <v>1506.1599999999999</v>
      </c>
      <c r="G41" s="24" t="s">
        <v>30</v>
      </c>
      <c r="H41" s="25"/>
    </row>
    <row r="42" spans="1:8" ht="12.75" x14ac:dyDescent="0.2">
      <c r="A42" s="7"/>
      <c r="B42" s="8"/>
      <c r="C42" s="8"/>
      <c r="D42" s="8"/>
      <c r="E42" s="13"/>
      <c r="F42" s="8"/>
      <c r="G42" s="8"/>
      <c r="H42" s="8"/>
    </row>
    <row r="43" spans="1:8" x14ac:dyDescent="0.25">
      <c r="A43" s="3"/>
      <c r="B43" s="12">
        <f>C30-B41</f>
        <v>218</v>
      </c>
      <c r="C43" s="24" t="s">
        <v>31</v>
      </c>
      <c r="D43" s="45"/>
      <c r="E43" s="14"/>
      <c r="F43" s="12">
        <f>G30-F41</f>
        <v>183.84000000000015</v>
      </c>
      <c r="G43" s="24" t="s">
        <v>31</v>
      </c>
      <c r="H43" s="45"/>
    </row>
    <row r="44" spans="1:8" ht="12.75" x14ac:dyDescent="0.2">
      <c r="A44" s="7"/>
      <c r="B44" s="8"/>
      <c r="C44" s="8"/>
      <c r="D44" s="8"/>
      <c r="E44" s="13"/>
      <c r="F44" s="8"/>
      <c r="G44" s="8"/>
      <c r="H44" s="8"/>
    </row>
    <row r="45" spans="1:8" ht="12.75" x14ac:dyDescent="0.2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24" t="s">
        <v>32</v>
      </c>
      <c r="B46" s="25"/>
      <c r="C46" s="25"/>
      <c r="D46" s="25"/>
      <c r="E46" s="25"/>
      <c r="F46" s="25"/>
      <c r="G46" s="25"/>
      <c r="H46" s="25"/>
    </row>
    <row r="47" spans="1:8" ht="12.75" x14ac:dyDescent="0.2">
      <c r="A47" s="29"/>
      <c r="B47" s="30"/>
      <c r="C47" s="29"/>
      <c r="D47" s="30"/>
      <c r="E47" s="7"/>
      <c r="F47" s="7"/>
      <c r="G47" s="7"/>
      <c r="H47" s="7"/>
    </row>
    <row r="48" spans="1:8" ht="12.75" x14ac:dyDescent="0.2">
      <c r="A48" s="29"/>
      <c r="B48" s="30"/>
      <c r="C48" s="30"/>
      <c r="D48" s="7"/>
      <c r="E48" s="7"/>
      <c r="F48" s="7"/>
      <c r="G48" s="7"/>
      <c r="H48" s="7"/>
    </row>
    <row r="49" spans="1:8" ht="12.75" x14ac:dyDescent="0.2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35" t="s">
        <v>33</v>
      </c>
      <c r="B50" s="25"/>
      <c r="C50" s="25"/>
      <c r="D50" s="25"/>
      <c r="E50" s="27" t="s">
        <v>56</v>
      </c>
      <c r="F50" s="25"/>
      <c r="G50" s="25"/>
      <c r="H50" s="25"/>
    </row>
    <row r="51" spans="1:8" x14ac:dyDescent="0.25">
      <c r="A51" s="31" t="s">
        <v>17</v>
      </c>
      <c r="B51" s="25"/>
      <c r="C51" s="8"/>
      <c r="D51" s="8"/>
      <c r="E51" s="43" t="s">
        <v>17</v>
      </c>
      <c r="F51" s="25"/>
      <c r="G51" s="8"/>
      <c r="H51" s="8"/>
    </row>
    <row r="52" spans="1:8" x14ac:dyDescent="0.25">
      <c r="A52" s="32" t="s">
        <v>18</v>
      </c>
      <c r="B52" s="25"/>
      <c r="C52" s="4">
        <v>58</v>
      </c>
      <c r="D52" s="7"/>
      <c r="E52" s="28" t="s">
        <v>18</v>
      </c>
      <c r="F52" s="25"/>
      <c r="G52" s="4">
        <v>94</v>
      </c>
      <c r="H52" s="7"/>
    </row>
    <row r="53" spans="1:8" x14ac:dyDescent="0.25">
      <c r="A53" s="32" t="s">
        <v>19</v>
      </c>
      <c r="B53" s="25"/>
      <c r="C53" s="5">
        <v>43</v>
      </c>
      <c r="D53" s="7"/>
      <c r="E53" s="28" t="s">
        <v>19</v>
      </c>
      <c r="F53" s="25"/>
      <c r="G53" s="5">
        <v>20</v>
      </c>
      <c r="H53" s="7"/>
    </row>
    <row r="54" spans="1:8" x14ac:dyDescent="0.25">
      <c r="A54" s="32" t="s">
        <v>20</v>
      </c>
      <c r="B54" s="25"/>
      <c r="C54" s="12">
        <f>C52*C53</f>
        <v>2494</v>
      </c>
      <c r="D54" s="7"/>
      <c r="E54" s="28" t="s">
        <v>20</v>
      </c>
      <c r="F54" s="25"/>
      <c r="G54" s="12">
        <f>G52*G53</f>
        <v>1880</v>
      </c>
      <c r="H54" s="7"/>
    </row>
    <row r="55" spans="1:8" x14ac:dyDescent="0.25">
      <c r="A55" s="31" t="s">
        <v>21</v>
      </c>
      <c r="B55" s="25"/>
      <c r="C55" s="25"/>
      <c r="D55" s="7"/>
      <c r="E55" s="43" t="s">
        <v>21</v>
      </c>
      <c r="F55" s="25"/>
      <c r="G55" s="25"/>
      <c r="H55" s="7"/>
    </row>
    <row r="56" spans="1:8" x14ac:dyDescent="0.25">
      <c r="A56" s="9" t="s">
        <v>22</v>
      </c>
      <c r="B56" s="5">
        <v>1624</v>
      </c>
      <c r="C56" s="7"/>
      <c r="D56" s="7"/>
      <c r="E56" s="15" t="s">
        <v>22</v>
      </c>
      <c r="F56" s="5">
        <v>1504</v>
      </c>
      <c r="G56" s="7"/>
      <c r="H56" s="7"/>
    </row>
    <row r="57" spans="1:8" x14ac:dyDescent="0.25">
      <c r="A57" s="9" t="s">
        <v>23</v>
      </c>
      <c r="B57" s="5">
        <v>383.68</v>
      </c>
      <c r="C57" s="7"/>
      <c r="D57" s="7"/>
      <c r="E57" s="15" t="s">
        <v>23</v>
      </c>
      <c r="F57" s="5">
        <v>330.88</v>
      </c>
      <c r="G57" s="7"/>
      <c r="H57" s="7"/>
    </row>
    <row r="58" spans="1:8" x14ac:dyDescent="0.25">
      <c r="A58" s="9" t="s">
        <v>24</v>
      </c>
      <c r="B58" s="5">
        <v>0</v>
      </c>
      <c r="C58" s="7"/>
      <c r="D58" s="7"/>
      <c r="E58" s="15" t="s">
        <v>24</v>
      </c>
      <c r="F58" s="5">
        <v>0</v>
      </c>
      <c r="G58" s="7"/>
      <c r="H58" s="7"/>
    </row>
    <row r="59" spans="1:8" x14ac:dyDescent="0.25">
      <c r="A59" s="9" t="s">
        <v>25</v>
      </c>
      <c r="B59" s="5">
        <v>0</v>
      </c>
      <c r="C59" s="7"/>
      <c r="D59" s="7"/>
      <c r="E59" s="15" t="s">
        <v>25</v>
      </c>
      <c r="F59" s="5">
        <v>0</v>
      </c>
      <c r="G59" s="7"/>
      <c r="H59" s="7"/>
    </row>
    <row r="60" spans="1:8" x14ac:dyDescent="0.25">
      <c r="A60" s="9" t="s">
        <v>26</v>
      </c>
      <c r="B60" s="5">
        <v>395</v>
      </c>
      <c r="C60" s="7"/>
      <c r="D60" s="7"/>
      <c r="E60" s="15" t="s">
        <v>26</v>
      </c>
      <c r="F60" s="5">
        <v>0</v>
      </c>
      <c r="G60" s="7"/>
      <c r="H60" s="7"/>
    </row>
    <row r="61" spans="1:8" x14ac:dyDescent="0.25">
      <c r="A61" s="9" t="s">
        <v>27</v>
      </c>
      <c r="B61" s="5">
        <v>0</v>
      </c>
      <c r="C61" s="29"/>
      <c r="D61" s="30"/>
      <c r="E61" s="15" t="s">
        <v>27</v>
      </c>
      <c r="F61" s="5">
        <v>0</v>
      </c>
      <c r="G61" s="29"/>
      <c r="H61" s="30"/>
    </row>
    <row r="62" spans="1:8" x14ac:dyDescent="0.25">
      <c r="A62" s="9" t="s">
        <v>28</v>
      </c>
      <c r="B62" s="5">
        <v>100</v>
      </c>
      <c r="C62" s="29"/>
      <c r="D62" s="30"/>
      <c r="E62" s="15" t="s">
        <v>28</v>
      </c>
      <c r="F62" s="5">
        <v>200</v>
      </c>
      <c r="G62" s="29"/>
      <c r="H62" s="30"/>
    </row>
    <row r="63" spans="1:8" x14ac:dyDescent="0.25">
      <c r="A63" s="9" t="s">
        <v>29</v>
      </c>
      <c r="B63" s="5">
        <v>120</v>
      </c>
      <c r="C63" s="29"/>
      <c r="D63" s="30"/>
      <c r="E63" s="15" t="s">
        <v>29</v>
      </c>
      <c r="F63" s="5">
        <v>0</v>
      </c>
      <c r="G63" s="29"/>
      <c r="H63" s="30"/>
    </row>
    <row r="64" spans="1:8" ht="12.75" x14ac:dyDescent="0.2">
      <c r="A64" s="8"/>
      <c r="B64" s="11"/>
      <c r="C64" s="8"/>
      <c r="D64" s="8"/>
      <c r="E64" s="13"/>
      <c r="F64" s="11"/>
      <c r="G64" s="8"/>
      <c r="H64" s="8"/>
    </row>
    <row r="65" spans="1:8" x14ac:dyDescent="0.25">
      <c r="A65" s="8"/>
      <c r="B65" s="12">
        <f>SUM(B56:B64)</f>
        <v>2622.6800000000003</v>
      </c>
      <c r="C65" s="24" t="s">
        <v>30</v>
      </c>
      <c r="D65" s="25"/>
      <c r="E65" s="13"/>
      <c r="F65" s="12">
        <f>SUM(F56:F64)</f>
        <v>2034.88</v>
      </c>
      <c r="G65" s="24" t="s">
        <v>30</v>
      </c>
      <c r="H65" s="25"/>
    </row>
    <row r="66" spans="1:8" ht="12.75" x14ac:dyDescent="0.2">
      <c r="A66" s="8"/>
      <c r="B66" s="8"/>
      <c r="C66" s="8"/>
      <c r="D66" s="8"/>
      <c r="E66" s="13"/>
      <c r="F66" s="8"/>
      <c r="G66" s="8"/>
      <c r="H66" s="8"/>
    </row>
    <row r="67" spans="1:8" x14ac:dyDescent="0.25">
      <c r="A67" s="8"/>
      <c r="B67" s="12">
        <f>C54-B65</f>
        <v>-128.68000000000029</v>
      </c>
      <c r="C67" s="24" t="s">
        <v>31</v>
      </c>
      <c r="D67" s="26"/>
      <c r="E67" s="15"/>
      <c r="F67" s="12">
        <f>G54-F65</f>
        <v>-154.88000000000011</v>
      </c>
      <c r="G67" s="24" t="s">
        <v>31</v>
      </c>
      <c r="H67" s="26"/>
    </row>
    <row r="68" spans="1:8" ht="12.75" x14ac:dyDescent="0.2">
      <c r="A68" s="8"/>
      <c r="B68" s="8"/>
      <c r="C68" s="8"/>
      <c r="D68" s="8"/>
      <c r="E68" s="13"/>
      <c r="F68" s="8"/>
      <c r="G68" s="8"/>
      <c r="H68" s="8"/>
    </row>
    <row r="69" spans="1:8" ht="12.75" x14ac:dyDescent="0.2">
      <c r="A69" s="16"/>
      <c r="B69" s="16"/>
      <c r="C69" s="16"/>
      <c r="D69" s="16"/>
      <c r="E69" s="16"/>
      <c r="F69" s="16"/>
      <c r="G69" s="16"/>
      <c r="H69" s="16"/>
    </row>
    <row r="70" spans="1:8" x14ac:dyDescent="0.25">
      <c r="A70" s="31" t="s">
        <v>34</v>
      </c>
      <c r="B70" s="25"/>
      <c r="C70" s="25"/>
      <c r="D70" s="25"/>
      <c r="E70" s="27" t="s">
        <v>35</v>
      </c>
      <c r="F70" s="25"/>
      <c r="G70" s="25"/>
      <c r="H70" s="25"/>
    </row>
    <row r="71" spans="1:8" ht="12.75" x14ac:dyDescent="0.2">
      <c r="A71" s="8"/>
      <c r="B71" s="8"/>
      <c r="C71" s="8"/>
      <c r="D71" s="8"/>
      <c r="E71" s="18"/>
      <c r="F71" s="19"/>
      <c r="G71" s="19"/>
      <c r="H71" s="8"/>
    </row>
    <row r="72" spans="1:8" x14ac:dyDescent="0.25">
      <c r="A72" s="17" t="s">
        <v>35</v>
      </c>
      <c r="B72" s="8"/>
      <c r="C72" s="7"/>
      <c r="D72" s="7"/>
      <c r="E72" s="20" t="s">
        <v>36</v>
      </c>
      <c r="F72" s="19"/>
      <c r="G72" s="19"/>
      <c r="H72" s="6">
        <v>1043.1099999999999</v>
      </c>
    </row>
    <row r="73" spans="1:8" x14ac:dyDescent="0.25">
      <c r="A73" s="32" t="s">
        <v>37</v>
      </c>
      <c r="B73" s="25"/>
      <c r="C73" s="4">
        <v>13</v>
      </c>
      <c r="D73" s="7"/>
      <c r="E73" s="22" t="s">
        <v>38</v>
      </c>
      <c r="F73" s="23"/>
      <c r="G73" s="23"/>
      <c r="H73" s="6">
        <v>298</v>
      </c>
    </row>
    <row r="74" spans="1:8" x14ac:dyDescent="0.25">
      <c r="A74" s="32" t="s">
        <v>39</v>
      </c>
      <c r="B74" s="25"/>
      <c r="C74" s="4">
        <v>57</v>
      </c>
      <c r="D74" s="7"/>
      <c r="E74" s="18"/>
      <c r="F74" s="19"/>
      <c r="G74" s="21" t="s">
        <v>12</v>
      </c>
      <c r="H74" s="10">
        <f>SUM(H72:H73)</f>
        <v>1341.11</v>
      </c>
    </row>
    <row r="75" spans="1:8" x14ac:dyDescent="0.25">
      <c r="A75" s="32" t="s">
        <v>40</v>
      </c>
      <c r="B75" s="25"/>
      <c r="C75" s="5">
        <v>10</v>
      </c>
      <c r="D75" s="7"/>
      <c r="E75" s="2"/>
      <c r="F75" s="7"/>
      <c r="G75" s="7"/>
      <c r="H75" s="7"/>
    </row>
    <row r="76" spans="1:8" ht="12.75" x14ac:dyDescent="0.2">
      <c r="A76" s="8"/>
      <c r="B76" s="8"/>
      <c r="C76" s="7"/>
      <c r="D76" s="7"/>
      <c r="E76" s="2"/>
      <c r="F76" s="7"/>
      <c r="G76" s="7"/>
      <c r="H76" s="7"/>
    </row>
    <row r="77" spans="1:8" x14ac:dyDescent="0.25">
      <c r="A77" s="32" t="s">
        <v>20</v>
      </c>
      <c r="B77" s="25"/>
      <c r="C77" s="12">
        <f>(C73+C74)*C75</f>
        <v>700</v>
      </c>
      <c r="D77" s="7"/>
      <c r="E77" s="2"/>
      <c r="F77" s="7"/>
      <c r="G77" s="7"/>
      <c r="H77" s="7"/>
    </row>
    <row r="78" spans="1:8" x14ac:dyDescent="0.25">
      <c r="A78" s="17" t="s">
        <v>41</v>
      </c>
      <c r="B78" s="8"/>
      <c r="C78" s="7"/>
      <c r="D78" s="7"/>
      <c r="E78" s="2"/>
      <c r="F78" s="7"/>
      <c r="G78" s="7"/>
      <c r="H78" s="7"/>
    </row>
    <row r="79" spans="1:8" x14ac:dyDescent="0.25">
      <c r="A79" s="32" t="s">
        <v>42</v>
      </c>
      <c r="B79" s="25"/>
      <c r="C79" s="5">
        <v>0</v>
      </c>
      <c r="D79" s="7"/>
      <c r="E79" s="2"/>
      <c r="F79" s="7"/>
      <c r="G79" s="7"/>
      <c r="H79" s="7"/>
    </row>
    <row r="80" spans="1:8" x14ac:dyDescent="0.25">
      <c r="A80" s="32" t="s">
        <v>43</v>
      </c>
      <c r="B80" s="25"/>
      <c r="C80" s="5">
        <v>0</v>
      </c>
      <c r="D80" s="7"/>
      <c r="E80" s="2"/>
      <c r="F80" s="7"/>
      <c r="G80" s="7"/>
      <c r="H80" s="7"/>
    </row>
    <row r="81" spans="1:8" x14ac:dyDescent="0.25">
      <c r="A81" s="32" t="s">
        <v>44</v>
      </c>
      <c r="B81" s="25"/>
      <c r="C81" s="5">
        <v>0</v>
      </c>
      <c r="D81" s="7"/>
      <c r="E81" s="2"/>
      <c r="F81" s="7"/>
      <c r="G81" s="7"/>
      <c r="H81" s="7"/>
    </row>
    <row r="82" spans="1:8" x14ac:dyDescent="0.25">
      <c r="A82" s="32" t="s">
        <v>45</v>
      </c>
      <c r="B82" s="25"/>
      <c r="C82" s="5">
        <v>65.040000000000006</v>
      </c>
      <c r="D82" s="7"/>
      <c r="E82" s="2"/>
      <c r="F82" s="7"/>
      <c r="G82" s="7"/>
      <c r="H82" s="7"/>
    </row>
    <row r="83" spans="1:8" x14ac:dyDescent="0.25">
      <c r="A83" s="32" t="s">
        <v>46</v>
      </c>
      <c r="B83" s="25"/>
      <c r="C83" s="5">
        <v>0</v>
      </c>
      <c r="D83" s="7"/>
      <c r="E83" s="2"/>
      <c r="F83" s="7"/>
      <c r="G83" s="7"/>
      <c r="H83" s="7"/>
    </row>
    <row r="84" spans="1:8" x14ac:dyDescent="0.25">
      <c r="A84" s="32" t="s">
        <v>47</v>
      </c>
      <c r="B84" s="25"/>
      <c r="C84" s="5">
        <v>0</v>
      </c>
      <c r="D84" s="7"/>
      <c r="E84" s="2"/>
      <c r="F84" s="7"/>
      <c r="G84" s="7"/>
      <c r="H84" s="7"/>
    </row>
    <row r="85" spans="1:8" x14ac:dyDescent="0.25">
      <c r="A85" s="32" t="s">
        <v>48</v>
      </c>
      <c r="B85" s="25"/>
      <c r="C85" s="5">
        <v>0</v>
      </c>
      <c r="D85" s="7"/>
      <c r="E85" s="2"/>
      <c r="F85" s="7"/>
      <c r="G85" s="7"/>
      <c r="H85" s="7"/>
    </row>
    <row r="86" spans="1:8" x14ac:dyDescent="0.25">
      <c r="A86" s="32" t="s">
        <v>49</v>
      </c>
      <c r="B86" s="25"/>
      <c r="C86" s="5">
        <v>0</v>
      </c>
      <c r="D86" s="7"/>
      <c r="E86" s="2"/>
      <c r="F86" s="7"/>
      <c r="G86" s="7"/>
      <c r="H86" s="7"/>
    </row>
    <row r="87" spans="1:8" x14ac:dyDescent="0.25">
      <c r="A87" s="32" t="s">
        <v>50</v>
      </c>
      <c r="B87" s="25"/>
      <c r="C87" s="5">
        <v>0</v>
      </c>
      <c r="D87" s="7"/>
      <c r="E87" s="2"/>
      <c r="F87" s="7"/>
      <c r="G87" s="7"/>
      <c r="H87" s="7"/>
    </row>
    <row r="88" spans="1:8" x14ac:dyDescent="0.25">
      <c r="A88" s="32" t="s">
        <v>29</v>
      </c>
      <c r="B88" s="25"/>
      <c r="C88" s="5">
        <v>0</v>
      </c>
      <c r="D88" s="7"/>
      <c r="E88" s="2"/>
      <c r="F88" s="7"/>
      <c r="G88" s="7"/>
      <c r="H88" s="7"/>
    </row>
    <row r="89" spans="1:8" ht="12.75" x14ac:dyDescent="0.2">
      <c r="A89" s="8"/>
      <c r="B89" s="8"/>
      <c r="C89" s="11"/>
      <c r="D89" s="7"/>
      <c r="E89" s="2"/>
      <c r="F89" s="7"/>
      <c r="G89" s="7"/>
      <c r="H89" s="7"/>
    </row>
    <row r="90" spans="1:8" x14ac:dyDescent="0.25">
      <c r="A90" s="24" t="s">
        <v>30</v>
      </c>
      <c r="B90" s="25"/>
      <c r="C90" s="12">
        <f>SUM(C79:C89)</f>
        <v>65.040000000000006</v>
      </c>
      <c r="D90" s="7"/>
      <c r="E90" s="2"/>
      <c r="F90" s="7"/>
      <c r="G90" s="7"/>
      <c r="H90" s="7"/>
    </row>
    <row r="91" spans="1:8" x14ac:dyDescent="0.25">
      <c r="A91" s="24" t="s">
        <v>31</v>
      </c>
      <c r="B91" s="25"/>
      <c r="C91" s="10">
        <f>C77-C90</f>
        <v>634.96</v>
      </c>
      <c r="D91" s="7"/>
      <c r="E91" s="2"/>
      <c r="F91" s="7"/>
      <c r="G91" s="7"/>
      <c r="H91" s="7"/>
    </row>
    <row r="92" spans="1:8" ht="12.75" x14ac:dyDescent="0.2">
      <c r="A92" s="1"/>
      <c r="B92" s="1"/>
      <c r="C92" s="1"/>
      <c r="D92" s="1"/>
      <c r="E92" s="1"/>
      <c r="F92" s="1"/>
      <c r="G92" s="1"/>
      <c r="H92" s="1"/>
    </row>
    <row r="93" spans="1:8" x14ac:dyDescent="0.25">
      <c r="A93" s="33" t="s">
        <v>51</v>
      </c>
      <c r="B93" s="34"/>
      <c r="C93" s="34"/>
      <c r="D93" s="34"/>
      <c r="E93" s="34"/>
      <c r="F93" s="34"/>
      <c r="G93" s="34"/>
      <c r="H93" s="34"/>
    </row>
    <row r="94" spans="1:8" ht="12.75" x14ac:dyDescent="0.2">
      <c r="A94" s="7"/>
      <c r="B94" s="7"/>
      <c r="C94" s="7"/>
      <c r="D94" s="7"/>
      <c r="E94" s="7"/>
      <c r="F94" s="7"/>
      <c r="G94" s="7"/>
      <c r="H94" s="7"/>
    </row>
    <row r="95" spans="1:8" ht="12.75" x14ac:dyDescent="0.2">
      <c r="A95" s="7"/>
      <c r="B95" s="7"/>
      <c r="C95" s="7"/>
      <c r="D95" s="7"/>
      <c r="E95" s="7"/>
      <c r="F95" s="7"/>
      <c r="G95" s="7"/>
      <c r="H95" s="7"/>
    </row>
  </sheetData>
  <sheetProtection algorithmName="SHA-512" hashValue="xKUufgXVV6x9s6HfWQtBxSrBl2s40uq/0vG/uFuaQErH6cxo6qAPQsD22cnXVvIoXQaUOebl7hUyX8jrLAP8pA==" saltValue="YvsgZxTy+IQjg/1MUrmYig==" spinCount="100000" sheet="1" objects="1" scenarios="1" selectLockedCells="1"/>
  <mergeCells count="79">
    <mergeCell ref="A55:C55"/>
    <mergeCell ref="E55:G55"/>
    <mergeCell ref="A48:C48"/>
    <mergeCell ref="A50:D50"/>
    <mergeCell ref="E50:H50"/>
    <mergeCell ref="A51:B51"/>
    <mergeCell ref="E51:F51"/>
    <mergeCell ref="A52:B52"/>
    <mergeCell ref="A53:B53"/>
    <mergeCell ref="A46:H46"/>
    <mergeCell ref="A47:B47"/>
    <mergeCell ref="C47:D47"/>
    <mergeCell ref="A54:B54"/>
    <mergeCell ref="E54:F54"/>
    <mergeCell ref="C37:D37"/>
    <mergeCell ref="C38:D38"/>
    <mergeCell ref="C39:D39"/>
    <mergeCell ref="C41:D41"/>
    <mergeCell ref="C43:D43"/>
    <mergeCell ref="G37:H37"/>
    <mergeCell ref="G38:H38"/>
    <mergeCell ref="G39:H39"/>
    <mergeCell ref="G41:H41"/>
    <mergeCell ref="G43:H43"/>
    <mergeCell ref="E31:G31"/>
    <mergeCell ref="C17:D17"/>
    <mergeCell ref="A26:D26"/>
    <mergeCell ref="E26:H26"/>
    <mergeCell ref="A27:B27"/>
    <mergeCell ref="E27:F27"/>
    <mergeCell ref="E28:F28"/>
    <mergeCell ref="A28:B28"/>
    <mergeCell ref="A29:B29"/>
    <mergeCell ref="A30:B30"/>
    <mergeCell ref="A31:C31"/>
    <mergeCell ref="D5:H5"/>
    <mergeCell ref="C7:H7"/>
    <mergeCell ref="A9:H9"/>
    <mergeCell ref="E29:F29"/>
    <mergeCell ref="E30:F30"/>
    <mergeCell ref="A7:B7"/>
    <mergeCell ref="A5:C5"/>
    <mergeCell ref="A1:H1"/>
    <mergeCell ref="A2:H2"/>
    <mergeCell ref="E3:F3"/>
    <mergeCell ref="G3:H3"/>
    <mergeCell ref="B3:C3"/>
    <mergeCell ref="A90:B90"/>
    <mergeCell ref="A91:B91"/>
    <mergeCell ref="A93:H93"/>
    <mergeCell ref="A77:B77"/>
    <mergeCell ref="A79:B79"/>
    <mergeCell ref="A80:B80"/>
    <mergeCell ref="A81:B81"/>
    <mergeCell ref="A82:B82"/>
    <mergeCell ref="A83:B83"/>
    <mergeCell ref="A84:B84"/>
    <mergeCell ref="A75:B75"/>
    <mergeCell ref="A85:B85"/>
    <mergeCell ref="A86:B86"/>
    <mergeCell ref="A87:B87"/>
    <mergeCell ref="A88:B88"/>
    <mergeCell ref="C65:D65"/>
    <mergeCell ref="C67:D67"/>
    <mergeCell ref="A70:D70"/>
    <mergeCell ref="A73:B73"/>
    <mergeCell ref="A74:B74"/>
    <mergeCell ref="C61:D61"/>
    <mergeCell ref="G61:H61"/>
    <mergeCell ref="C62:D62"/>
    <mergeCell ref="G62:H62"/>
    <mergeCell ref="G63:H63"/>
    <mergeCell ref="C63:D63"/>
    <mergeCell ref="E73:G73"/>
    <mergeCell ref="G65:H65"/>
    <mergeCell ref="G67:H67"/>
    <mergeCell ref="E70:H70"/>
    <mergeCell ref="E52:F52"/>
    <mergeCell ref="E53:F53"/>
  </mergeCells>
  <pageMargins left="0.7" right="0.7" top="0.75" bottom="0.75" header="0.3" footer="0.3"/>
  <pageSetup fitToHeight="0" orientation="portrait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Evonne Albert</dc:creator>
  <cp:keywords/>
  <dc:description/>
  <cp:lastModifiedBy>Smith, Carla S CIV USN NSWC CD CRANE IN (USA)</cp:lastModifiedBy>
  <cp:revision/>
  <dcterms:created xsi:type="dcterms:W3CDTF">2025-01-24T18:13:25Z</dcterms:created>
  <dcterms:modified xsi:type="dcterms:W3CDTF">2025-12-14T21:25:23Z</dcterms:modified>
  <cp:category/>
  <cp:contentStatus/>
</cp:coreProperties>
</file>